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75" windowWidth="18195" windowHeight="9420"/>
  </bookViews>
  <sheets>
    <sheet name="cost drivers" sheetId="14" r:id="rId1"/>
  </sheets>
  <calcPr calcId="144525"/>
</workbook>
</file>

<file path=xl/calcChain.xml><?xml version="1.0" encoding="utf-8"?>
<calcChain xmlns="http://schemas.openxmlformats.org/spreadsheetml/2006/main">
  <c r="C75" i="14" l="1"/>
  <c r="J67" i="14"/>
  <c r="H67" i="14"/>
  <c r="F67" i="14"/>
  <c r="D67" i="14"/>
  <c r="C67" i="14"/>
  <c r="L67" i="14" s="1"/>
  <c r="M21" i="14" l="1"/>
  <c r="K22" i="14"/>
  <c r="K45" i="14"/>
  <c r="K15" i="14" l="1"/>
  <c r="M20" i="14" l="1"/>
  <c r="M18" i="14"/>
  <c r="M17" i="14"/>
  <c r="M15" i="14"/>
  <c r="M13" i="14"/>
  <c r="M12" i="14"/>
  <c r="K19" i="14" l="1"/>
  <c r="M19" i="14" s="1"/>
  <c r="K16" i="14" l="1"/>
  <c r="M16" i="14" s="1"/>
  <c r="K14" i="14"/>
  <c r="M14" i="14" s="1"/>
  <c r="K11" i="14"/>
  <c r="M11" i="14" s="1"/>
  <c r="K10" i="14"/>
  <c r="M10" i="14" s="1"/>
  <c r="K9" i="14"/>
  <c r="M9" i="14" s="1"/>
  <c r="M24" i="14" l="1"/>
</calcChain>
</file>

<file path=xl/sharedStrings.xml><?xml version="1.0" encoding="utf-8"?>
<sst xmlns="http://schemas.openxmlformats.org/spreadsheetml/2006/main" count="76" uniqueCount="71">
  <si>
    <t>FY 14</t>
  </si>
  <si>
    <t>FY 15</t>
  </si>
  <si>
    <t>IT</t>
  </si>
  <si>
    <t>Legal Secretary</t>
  </si>
  <si>
    <t>$ Change</t>
  </si>
  <si>
    <t>Higher Costs or Lower Revenues between FY 14 and FY 15</t>
  </si>
  <si>
    <t>total</t>
  </si>
  <si>
    <t>FY 15 GL</t>
  </si>
  <si>
    <t>Transfer to Reserve Fund (preservation/reappraisal)</t>
  </si>
  <si>
    <t>New General Fund Positions FY 15 Over FY 14</t>
  </si>
  <si>
    <t>net 2</t>
  </si>
  <si>
    <t>Electrician</t>
  </si>
  <si>
    <t>Parks Marketing</t>
  </si>
  <si>
    <t>1 PD</t>
  </si>
  <si>
    <t>13 Major Cost Drivers FY 15 General Fund and 14  Budgeted Ways to Address</t>
  </si>
  <si>
    <t>wages and benefits</t>
  </si>
  <si>
    <t xml:space="preserve">Cost Savings: reduced expenditures </t>
  </si>
  <si>
    <t>Costs: Wages and benefits</t>
  </si>
  <si>
    <t>New Revenue Lost Without Positions</t>
  </si>
  <si>
    <t xml:space="preserve">General Fund wage increase </t>
  </si>
  <si>
    <t>Health Insurance GF contribution</t>
  </si>
  <si>
    <t>Debt Service - Principle and Interest</t>
  </si>
  <si>
    <t>Livable Wages To Seasonal P &amp; R  Staff</t>
  </si>
  <si>
    <t>Project Support for Diversity and Equity, Library, CEDO etc.</t>
  </si>
  <si>
    <t>General Fund Payment for Retirement Costs</t>
  </si>
  <si>
    <t>Reduce Parks and Rec Revenue Projections</t>
  </si>
  <si>
    <t>Eliminate FY 14: $500,000 In New Revenues and/or Cuts in Spending</t>
  </si>
  <si>
    <t>Money Paid into  Bike Path Maintenance and Improvement Fund</t>
  </si>
  <si>
    <t xml:space="preserve"> IT Director and Programmers</t>
  </si>
  <si>
    <t>Police - Crime Prevention and Analysis</t>
  </si>
  <si>
    <t>Payroll Clerk</t>
  </si>
  <si>
    <t>Central Billing - Capital Projects</t>
  </si>
  <si>
    <t># of Positions</t>
  </si>
  <si>
    <t>How we get to net 2 positions</t>
  </si>
  <si>
    <t>new positions</t>
  </si>
  <si>
    <t>eliminate position</t>
  </si>
  <si>
    <t>Central Purchaser</t>
  </si>
  <si>
    <t>Reduce Traffic Fund Revenue to General Fund</t>
  </si>
  <si>
    <t>* See Next Page for Details</t>
  </si>
  <si>
    <t>Instead:</t>
  </si>
  <si>
    <t xml:space="preserve">     the budget of approximately  $600,000.   To have a balanced budget we'd need to identify approximately $600,000 in additional spending cuts.</t>
  </si>
  <si>
    <t>=</t>
  </si>
  <si>
    <t>Parks Maintenance</t>
  </si>
  <si>
    <t>Net Cost of  Net 10 New Positions*</t>
  </si>
  <si>
    <t xml:space="preserve">Tax Rate </t>
  </si>
  <si>
    <t>Implication</t>
  </si>
  <si>
    <t xml:space="preserve">* To increase property taxes to fund all of these cost drivers  would result in a tax increase of  </t>
  </si>
  <si>
    <t xml:space="preserve">* Due to other sources of revenue and reduction in expenses (see below) we  need to increase the General City Tax by  </t>
  </si>
  <si>
    <t xml:space="preserve">* Due to increase in debt service payment and reduction in retirement costs the City Charter authorized tax increase is  </t>
  </si>
  <si>
    <t>FY 15 "Draft Budget"  Rows To Address Cost Drivers</t>
  </si>
  <si>
    <r>
      <t xml:space="preserve">Property Tax General City  -  Increased Revenue - </t>
    </r>
    <r>
      <rPr>
        <sz val="9"/>
        <color theme="1"/>
        <rFont val="Calibri"/>
        <family val="2"/>
        <scheme val="minor"/>
      </rPr>
      <t xml:space="preserve">Row 27 </t>
    </r>
  </si>
  <si>
    <r>
      <t>Property Tax Debt Service  -  Increased Revenue -</t>
    </r>
    <r>
      <rPr>
        <sz val="9"/>
        <color theme="1"/>
        <rFont val="Calibri"/>
        <family val="2"/>
        <scheme val="minor"/>
      </rPr>
      <t xml:space="preserve"> Row 31 </t>
    </r>
  </si>
  <si>
    <r>
      <t xml:space="preserve">Gross Receipts Tax - Increased Revenue - </t>
    </r>
    <r>
      <rPr>
        <sz val="9"/>
        <color theme="1"/>
        <rFont val="Calibri"/>
        <family val="2"/>
        <scheme val="minor"/>
      </rPr>
      <t xml:space="preserve">Row 37 </t>
    </r>
  </si>
  <si>
    <r>
      <t xml:space="preserve">Indirect Cost Administration - Increased Revenue -  </t>
    </r>
    <r>
      <rPr>
        <sz val="9"/>
        <color theme="1"/>
        <rFont val="Calibri"/>
        <family val="2"/>
        <scheme val="minor"/>
      </rPr>
      <t xml:space="preserve">Row 84 </t>
    </r>
  </si>
  <si>
    <r>
      <t xml:space="preserve">Street Franchise Fees - Increased Revenue - </t>
    </r>
    <r>
      <rPr>
        <sz val="9"/>
        <color theme="1"/>
        <rFont val="Calibri"/>
        <family val="2"/>
        <scheme val="minor"/>
      </rPr>
      <t xml:space="preserve">Row 55 </t>
    </r>
  </si>
  <si>
    <r>
      <t xml:space="preserve">Investment Income - Increased Revenue - </t>
    </r>
    <r>
      <rPr>
        <sz val="9"/>
        <color theme="1"/>
        <rFont val="Calibri"/>
        <family val="2"/>
        <scheme val="minor"/>
      </rPr>
      <t xml:space="preserve">Row 62 </t>
    </r>
  </si>
  <si>
    <r>
      <t xml:space="preserve">Fee for Services - City Attorney Increased Revenue - </t>
    </r>
    <r>
      <rPr>
        <sz val="9"/>
        <color theme="1"/>
        <rFont val="Calibri"/>
        <family val="2"/>
        <scheme val="minor"/>
      </rPr>
      <t xml:space="preserve">Row 95 </t>
    </r>
  </si>
  <si>
    <r>
      <t xml:space="preserve">Commercial Tax Assessment- Increased Revenue - </t>
    </r>
    <r>
      <rPr>
        <sz val="9"/>
        <color theme="1"/>
        <rFont val="Calibri"/>
        <family val="2"/>
        <scheme val="minor"/>
      </rPr>
      <t xml:space="preserve">Row 32 </t>
    </r>
  </si>
  <si>
    <r>
      <t xml:space="preserve">Interest Expense - Decreased Expenditure - </t>
    </r>
    <r>
      <rPr>
        <sz val="9"/>
        <color theme="1"/>
        <rFont val="Calibri"/>
        <family val="2"/>
        <scheme val="minor"/>
      </rPr>
      <t xml:space="preserve">Row 410 </t>
    </r>
  </si>
  <si>
    <r>
      <t xml:space="preserve">Parks Grant Capital Outlay - Decreased Expenditure - </t>
    </r>
    <r>
      <rPr>
        <sz val="9"/>
        <color theme="1"/>
        <rFont val="Calibri"/>
        <family val="2"/>
        <scheme val="minor"/>
      </rPr>
      <t xml:space="preserve">Row 185 </t>
    </r>
  </si>
  <si>
    <r>
      <t xml:space="preserve">Positions Attrition Clerk Treasurer -Decreased Expenditure - </t>
    </r>
    <r>
      <rPr>
        <sz val="9"/>
        <color theme="1"/>
        <rFont val="Calibri"/>
        <family val="2"/>
        <scheme val="minor"/>
      </rPr>
      <t xml:space="preserve">Row 439 </t>
    </r>
  </si>
  <si>
    <r>
      <t xml:space="preserve">Reduce Number of Copiers and Printers - Decreased Expenditure - </t>
    </r>
    <r>
      <rPr>
        <sz val="9"/>
        <color theme="1"/>
        <rFont val="Calibri"/>
        <family val="2"/>
        <scheme val="minor"/>
      </rPr>
      <t xml:space="preserve">Row 364 </t>
    </r>
  </si>
  <si>
    <r>
      <t xml:space="preserve">Contingency Fund - Decrease Expenditure - </t>
    </r>
    <r>
      <rPr>
        <sz val="9"/>
        <color theme="1"/>
        <rFont val="Calibri"/>
        <family val="2"/>
        <scheme val="minor"/>
      </rPr>
      <t xml:space="preserve">Row 421 </t>
    </r>
  </si>
  <si>
    <r>
      <t>Professional and Consulting Services - City Attorney - Decreased Expenditure -</t>
    </r>
    <r>
      <rPr>
        <sz val="9"/>
        <color theme="1"/>
        <rFont val="Calibri"/>
        <family val="2"/>
        <scheme val="minor"/>
      </rPr>
      <t xml:space="preserve"> Row 693 </t>
    </r>
  </si>
  <si>
    <t>Position:</t>
  </si>
  <si>
    <t>Add Columns D, F and H - Row 67</t>
  </si>
  <si>
    <t>Column C minus Column J - Row 67</t>
  </si>
  <si>
    <t xml:space="preserve">* Eliminating the net new positions' cost of $224,970 and the General City Property Tax increased revenue of $843,426 results in a negative impact to </t>
  </si>
  <si>
    <t>row 73 minus row 74</t>
  </si>
  <si>
    <t>Enterprise Funds or Grants to Pay Part of The Costs</t>
  </si>
  <si>
    <t>Livable Wage Monitoring by Outside 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</si>
</sst>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164" formatCode="&quot;$&quot;#,##0.00"/>
    <numFmt numFmtId="165" formatCode="&quot;$&quot;#,##0"/>
    <numFmt numFmtId="166" formatCode="&quot;$&quot;#,##0.0000"/>
    <numFmt numFmtId="167" formatCode="&quot;$&quot;#,##0.0000_);[Red]\(&quot;$&quot;#,##0.00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wrapText="1"/>
    </xf>
    <xf numFmtId="166" fontId="1" fillId="0" borderId="0" xfId="0" applyNumberFormat="1" applyFont="1"/>
    <xf numFmtId="166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165" fontId="5" fillId="0" borderId="0" xfId="0" applyNumberFormat="1" applyFont="1"/>
    <xf numFmtId="0" fontId="7" fillId="0" borderId="0" xfId="0" applyFont="1"/>
    <xf numFmtId="165" fontId="7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5" fontId="0" fillId="0" borderId="1" xfId="0" applyNumberFormat="1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topLeftCell="A54" workbookViewId="0">
      <selection activeCell="A13" sqref="A13"/>
    </sheetView>
  </sheetViews>
  <sheetFormatPr defaultRowHeight="15" x14ac:dyDescent="0.25"/>
  <cols>
    <col min="2" max="2" width="16" customWidth="1"/>
    <col min="4" max="4" width="23.140625" customWidth="1"/>
    <col min="5" max="5" width="11.28515625" bestFit="1" customWidth="1"/>
    <col min="6" max="6" width="13" customWidth="1"/>
    <col min="7" max="7" width="11.140625" bestFit="1" customWidth="1"/>
    <col min="9" max="9" width="6.28515625" customWidth="1"/>
    <col min="10" max="11" width="10.140625" bestFit="1" customWidth="1"/>
    <col min="13" max="13" width="11.140625" bestFit="1" customWidth="1"/>
  </cols>
  <sheetData>
    <row r="1" spans="1:13" ht="21" x14ac:dyDescent="0.35">
      <c r="D1" s="11" t="s">
        <v>14</v>
      </c>
    </row>
    <row r="2" spans="1:13" ht="14.25" customHeight="1" x14ac:dyDescent="0.25">
      <c r="F2" s="22"/>
    </row>
    <row r="3" spans="1:13" ht="0.75" hidden="1" customHeight="1" x14ac:dyDescent="0.25">
      <c r="E3" s="3"/>
      <c r="F3" s="21"/>
      <c r="G3" s="3"/>
      <c r="H3" s="1"/>
      <c r="L3" s="15" t="s">
        <v>7</v>
      </c>
      <c r="M3" s="16">
        <v>351832</v>
      </c>
    </row>
    <row r="4" spans="1:13" hidden="1" x14ac:dyDescent="0.25">
      <c r="M4" s="2"/>
    </row>
    <row r="5" spans="1:13" x14ac:dyDescent="0.25">
      <c r="M5" s="2" t="s">
        <v>44</v>
      </c>
    </row>
    <row r="6" spans="1:13" x14ac:dyDescent="0.25">
      <c r="A6" s="12" t="s">
        <v>5</v>
      </c>
      <c r="B6" s="12"/>
      <c r="C6" s="12"/>
      <c r="D6" s="12"/>
      <c r="E6" t="s">
        <v>0</v>
      </c>
      <c r="G6" t="s">
        <v>1</v>
      </c>
      <c r="K6" t="s">
        <v>4</v>
      </c>
      <c r="M6" s="2" t="s">
        <v>45</v>
      </c>
    </row>
    <row r="7" spans="1:13" ht="13.5" customHeight="1" x14ac:dyDescent="0.25"/>
    <row r="8" spans="1:13" hidden="1" x14ac:dyDescent="0.25"/>
    <row r="9" spans="1:13" x14ac:dyDescent="0.25">
      <c r="A9" t="s">
        <v>19</v>
      </c>
      <c r="E9" s="3">
        <v>22221241</v>
      </c>
      <c r="F9" s="3"/>
      <c r="G9" s="3">
        <v>22600000</v>
      </c>
      <c r="H9" s="3"/>
      <c r="I9" s="3"/>
      <c r="K9" s="3">
        <f>G9-E9</f>
        <v>378759</v>
      </c>
      <c r="L9" s="3"/>
      <c r="M9" s="4">
        <f>(K9/M3)/100</f>
        <v>1.0765336865322085E-2</v>
      </c>
    </row>
    <row r="10" spans="1:13" x14ac:dyDescent="0.25">
      <c r="A10" t="s">
        <v>20</v>
      </c>
      <c r="E10" s="3">
        <v>4471338</v>
      </c>
      <c r="F10" s="3"/>
      <c r="G10" s="3">
        <v>4650000</v>
      </c>
      <c r="H10" s="3"/>
      <c r="I10" s="3"/>
      <c r="K10" s="3">
        <f>G10-E10</f>
        <v>178662</v>
      </c>
      <c r="L10" s="3"/>
      <c r="M10" s="4">
        <f>(K10/M3)/100</f>
        <v>5.07804861411128E-3</v>
      </c>
    </row>
    <row r="11" spans="1:13" x14ac:dyDescent="0.25">
      <c r="A11" t="s">
        <v>21</v>
      </c>
      <c r="E11" s="3">
        <v>2241984</v>
      </c>
      <c r="F11" s="3"/>
      <c r="G11" s="3">
        <v>2876000</v>
      </c>
      <c r="H11" s="3"/>
      <c r="I11" s="3"/>
      <c r="K11" s="3">
        <f>G11-E11</f>
        <v>634016</v>
      </c>
      <c r="L11" s="3"/>
      <c r="M11" s="4">
        <f>(K11/M3)/100</f>
        <v>1.802041883626276E-2</v>
      </c>
    </row>
    <row r="12" spans="1:13" x14ac:dyDescent="0.25">
      <c r="A12" t="s">
        <v>22</v>
      </c>
      <c r="E12" s="3">
        <v>0</v>
      </c>
      <c r="F12" s="3"/>
      <c r="G12" s="3">
        <v>65000</v>
      </c>
      <c r="H12" s="3"/>
      <c r="I12" s="3"/>
      <c r="K12" s="3">
        <v>65000</v>
      </c>
      <c r="L12" s="3"/>
      <c r="M12" s="4">
        <f>(K12/M3)/100</f>
        <v>1.8474726574046704E-3</v>
      </c>
    </row>
    <row r="13" spans="1:13" x14ac:dyDescent="0.25">
      <c r="A13" t="s">
        <v>70</v>
      </c>
      <c r="E13" s="3">
        <v>0</v>
      </c>
      <c r="F13" s="3"/>
      <c r="G13" s="3">
        <v>43000</v>
      </c>
      <c r="H13" s="3"/>
      <c r="I13" s="3"/>
      <c r="K13" s="3">
        <v>43000</v>
      </c>
      <c r="L13" s="3"/>
      <c r="M13" s="4">
        <f>(K13/M3)/100</f>
        <v>1.2221742195138588E-3</v>
      </c>
    </row>
    <row r="14" spans="1:13" x14ac:dyDescent="0.25">
      <c r="A14" t="s">
        <v>23</v>
      </c>
      <c r="E14" s="3">
        <v>162333</v>
      </c>
      <c r="F14" s="3"/>
      <c r="G14" s="3">
        <v>350000</v>
      </c>
      <c r="H14" s="3"/>
      <c r="I14" s="3"/>
      <c r="K14" s="3">
        <f>G14-E14</f>
        <v>187667</v>
      </c>
      <c r="L14" s="3"/>
      <c r="M14" s="4">
        <f>(K14/M3)/100</f>
        <v>5.3339946338024965E-3</v>
      </c>
    </row>
    <row r="15" spans="1:13" x14ac:dyDescent="0.25">
      <c r="A15" t="s">
        <v>24</v>
      </c>
      <c r="E15" s="3">
        <v>6461614</v>
      </c>
      <c r="F15" s="3"/>
      <c r="G15" s="3">
        <v>6350000</v>
      </c>
      <c r="H15" s="3"/>
      <c r="I15" s="3"/>
      <c r="K15" s="3">
        <f>G15-E15</f>
        <v>-111614</v>
      </c>
      <c r="L15" s="3"/>
      <c r="M15" s="4">
        <f>(K15/M3)/100</f>
        <v>-3.1723663566702288E-3</v>
      </c>
    </row>
    <row r="16" spans="1:13" x14ac:dyDescent="0.25">
      <c r="A16" t="s">
        <v>8</v>
      </c>
      <c r="E16" s="3">
        <v>0</v>
      </c>
      <c r="F16" s="3"/>
      <c r="G16" s="3">
        <v>85723</v>
      </c>
      <c r="H16" s="3"/>
      <c r="I16" s="3"/>
      <c r="K16" s="3">
        <f>G16</f>
        <v>85723</v>
      </c>
      <c r="L16" s="3"/>
      <c r="M16" s="4">
        <f>(K16/M3)/100</f>
        <v>2.4364753632415471E-3</v>
      </c>
    </row>
    <row r="17" spans="1:13" x14ac:dyDescent="0.25">
      <c r="A17" t="s">
        <v>37</v>
      </c>
      <c r="E17" s="3">
        <v>200000</v>
      </c>
      <c r="F17" s="3"/>
      <c r="G17" s="3">
        <v>142000</v>
      </c>
      <c r="H17" s="3"/>
      <c r="I17" s="3"/>
      <c r="K17" s="3">
        <v>58000</v>
      </c>
      <c r="L17" s="3"/>
      <c r="M17" s="4">
        <f>(K17/M3)/100</f>
        <v>1.6485140635303214E-3</v>
      </c>
    </row>
    <row r="18" spans="1:13" x14ac:dyDescent="0.25">
      <c r="A18" t="s">
        <v>27</v>
      </c>
      <c r="E18" s="3">
        <v>0</v>
      </c>
      <c r="F18" s="3"/>
      <c r="G18" s="3">
        <v>175916</v>
      </c>
      <c r="H18" s="3"/>
      <c r="I18" s="3"/>
      <c r="K18" s="3">
        <v>175916</v>
      </c>
      <c r="L18" s="3"/>
      <c r="M18" s="4">
        <f>(K18/M3)/100</f>
        <v>5.0000000000000001E-3</v>
      </c>
    </row>
    <row r="19" spans="1:13" x14ac:dyDescent="0.25">
      <c r="A19" t="s">
        <v>25</v>
      </c>
      <c r="E19" s="3">
        <v>3738115</v>
      </c>
      <c r="F19" s="3"/>
      <c r="G19" s="3">
        <v>3304000</v>
      </c>
      <c r="H19" s="3"/>
      <c r="I19" s="3"/>
      <c r="K19" s="3">
        <f>E19-G19</f>
        <v>434115</v>
      </c>
      <c r="L19" s="3"/>
      <c r="M19" s="4">
        <f>(K19/M3)/100</f>
        <v>1.2338701425680438E-2</v>
      </c>
    </row>
    <row r="20" spans="1:13" x14ac:dyDescent="0.25">
      <c r="A20" t="s">
        <v>26</v>
      </c>
      <c r="E20" s="3"/>
      <c r="F20" s="3"/>
      <c r="G20" s="3">
        <v>500000</v>
      </c>
      <c r="H20" s="3"/>
      <c r="I20" s="3"/>
      <c r="K20" s="3">
        <v>500000</v>
      </c>
      <c r="L20" s="3"/>
      <c r="M20" s="4">
        <f>(K20/M3)/100</f>
        <v>1.421132813388208E-2</v>
      </c>
    </row>
    <row r="21" spans="1:13" x14ac:dyDescent="0.25">
      <c r="A21" t="s">
        <v>43</v>
      </c>
      <c r="E21" s="3"/>
      <c r="F21" s="3"/>
      <c r="G21" s="3"/>
      <c r="H21" s="3"/>
      <c r="I21" s="3"/>
      <c r="K21" s="3">
        <v>224970</v>
      </c>
      <c r="L21" s="3"/>
      <c r="M21" s="4">
        <f>(K21/M3)/100</f>
        <v>6.3942449805589026E-3</v>
      </c>
    </row>
    <row r="22" spans="1:13" x14ac:dyDescent="0.25">
      <c r="E22" s="3"/>
      <c r="F22" s="3"/>
      <c r="G22" s="3"/>
      <c r="H22" s="3"/>
      <c r="I22" s="3"/>
      <c r="J22" s="9" t="s">
        <v>6</v>
      </c>
      <c r="K22" s="3">
        <f>SUM(K9:K21)</f>
        <v>2854214</v>
      </c>
      <c r="L22" s="3"/>
    </row>
    <row r="23" spans="1:13" x14ac:dyDescent="0.25">
      <c r="E23" s="3"/>
      <c r="F23" s="3"/>
      <c r="G23" s="3"/>
      <c r="H23" s="3"/>
      <c r="I23" s="3"/>
      <c r="J23" s="3"/>
      <c r="K23" s="3"/>
      <c r="L23" s="3"/>
      <c r="M23" s="6"/>
    </row>
    <row r="24" spans="1:13" x14ac:dyDescent="0.25">
      <c r="B24" s="17" t="s">
        <v>46</v>
      </c>
      <c r="C24" s="17"/>
      <c r="D24" s="17"/>
      <c r="E24" s="18"/>
      <c r="F24" s="18"/>
      <c r="G24" s="18"/>
      <c r="H24" s="3"/>
      <c r="I24" s="3"/>
      <c r="J24" s="3"/>
      <c r="K24" s="3"/>
      <c r="L24" s="13" t="s">
        <v>41</v>
      </c>
      <c r="M24" s="7">
        <f>(K22/M3)/100</f>
        <v>8.1124343436640226E-2</v>
      </c>
    </row>
    <row r="25" spans="1:13" x14ac:dyDescent="0.25">
      <c r="D25" t="s">
        <v>39</v>
      </c>
      <c r="E25" s="3"/>
      <c r="F25" s="3"/>
      <c r="G25" s="3"/>
      <c r="H25" s="3"/>
      <c r="I25" s="3"/>
      <c r="J25" s="3"/>
      <c r="K25" s="3"/>
      <c r="L25" s="13"/>
      <c r="M25" s="7"/>
    </row>
    <row r="26" spans="1:13" x14ac:dyDescent="0.25">
      <c r="B26" s="17" t="s">
        <v>47</v>
      </c>
      <c r="C26" s="17"/>
      <c r="D26" s="17"/>
      <c r="E26" s="17"/>
      <c r="F26" s="17"/>
      <c r="G26" s="17"/>
      <c r="H26" s="17"/>
      <c r="I26" s="17"/>
      <c r="J26" s="17"/>
      <c r="L26" s="14" t="s">
        <v>41</v>
      </c>
      <c r="M26" s="8">
        <v>2.2499999999999999E-2</v>
      </c>
    </row>
    <row r="27" spans="1:13" x14ac:dyDescent="0.25">
      <c r="B27" s="17" t="s">
        <v>48</v>
      </c>
      <c r="C27" s="17"/>
      <c r="D27" s="17"/>
      <c r="E27" s="18"/>
      <c r="F27" s="18"/>
      <c r="G27" s="18"/>
      <c r="H27" s="18"/>
      <c r="I27" s="18"/>
      <c r="J27" s="18"/>
      <c r="K27" s="3"/>
      <c r="L27" s="13" t="s">
        <v>41</v>
      </c>
      <c r="M27" s="7">
        <v>1.44E-2</v>
      </c>
    </row>
    <row r="28" spans="1:13" ht="23.25" customHeight="1" x14ac:dyDescent="0.25">
      <c r="E28" s="3"/>
      <c r="F28" s="3"/>
      <c r="G28" s="3"/>
      <c r="H28" s="3"/>
      <c r="I28" s="3"/>
      <c r="J28" s="3"/>
      <c r="K28" s="3"/>
      <c r="L28" s="3"/>
      <c r="M28" s="6"/>
    </row>
    <row r="29" spans="1:13" x14ac:dyDescent="0.25">
      <c r="A29" s="12" t="s">
        <v>49</v>
      </c>
      <c r="B29" s="12"/>
      <c r="C29" s="12"/>
      <c r="D29" s="12"/>
    </row>
    <row r="30" spans="1:13" x14ac:dyDescent="0.25">
      <c r="E30" s="3"/>
      <c r="F30" s="3"/>
      <c r="G30" s="3"/>
      <c r="H30" s="3"/>
      <c r="I30" s="3"/>
      <c r="J30" s="3"/>
      <c r="K30" s="3"/>
      <c r="L30" s="3"/>
      <c r="M30" s="4"/>
    </row>
    <row r="31" spans="1:13" x14ac:dyDescent="0.25">
      <c r="A31" t="s">
        <v>50</v>
      </c>
      <c r="K31" s="3">
        <v>843426</v>
      </c>
    </row>
    <row r="32" spans="1:13" x14ac:dyDescent="0.25">
      <c r="A32" t="s">
        <v>51</v>
      </c>
      <c r="F32" s="3"/>
      <c r="G32" s="3"/>
      <c r="H32" s="3"/>
      <c r="I32" s="3"/>
      <c r="K32" s="3">
        <v>634715</v>
      </c>
      <c r="L32" s="3"/>
      <c r="M32" s="4"/>
    </row>
    <row r="33" spans="1:13" x14ac:dyDescent="0.25">
      <c r="A33" t="s">
        <v>52</v>
      </c>
      <c r="K33" s="3">
        <v>381844</v>
      </c>
    </row>
    <row r="34" spans="1:13" x14ac:dyDescent="0.25">
      <c r="A34" t="s">
        <v>53</v>
      </c>
      <c r="E34" s="3"/>
      <c r="F34" s="3"/>
      <c r="G34" s="3"/>
      <c r="H34" s="3"/>
      <c r="I34" s="3"/>
      <c r="K34" s="3">
        <v>250000</v>
      </c>
      <c r="L34" s="3"/>
      <c r="M34" s="4"/>
    </row>
    <row r="35" spans="1:13" x14ac:dyDescent="0.25">
      <c r="A35" t="s">
        <v>54</v>
      </c>
      <c r="E35" s="3"/>
      <c r="F35" s="3"/>
      <c r="G35" s="3"/>
      <c r="H35" s="3"/>
      <c r="I35" s="3"/>
      <c r="K35" s="3">
        <v>100000</v>
      </c>
      <c r="L35" s="3"/>
      <c r="M35" s="4"/>
    </row>
    <row r="36" spans="1:13" x14ac:dyDescent="0.25">
      <c r="A36" t="s">
        <v>55</v>
      </c>
      <c r="E36" s="3"/>
      <c r="F36" s="3"/>
      <c r="G36" s="3"/>
      <c r="H36" s="3"/>
      <c r="I36" s="3"/>
      <c r="K36" s="3">
        <v>48500</v>
      </c>
      <c r="L36" s="3"/>
      <c r="M36" s="4"/>
    </row>
    <row r="37" spans="1:13" x14ac:dyDescent="0.25">
      <c r="A37" t="s">
        <v>56</v>
      </c>
      <c r="E37" s="3"/>
      <c r="F37" s="3"/>
      <c r="G37" s="3"/>
      <c r="H37" s="3"/>
      <c r="I37" s="3"/>
      <c r="K37" s="3">
        <v>80000</v>
      </c>
      <c r="L37" s="3"/>
      <c r="M37" s="4"/>
    </row>
    <row r="38" spans="1:13" x14ac:dyDescent="0.25">
      <c r="A38" t="s">
        <v>57</v>
      </c>
      <c r="E38" s="3"/>
      <c r="F38" s="3"/>
      <c r="G38" s="3"/>
      <c r="H38" s="3"/>
      <c r="I38" s="3"/>
      <c r="K38" s="3">
        <v>127586</v>
      </c>
      <c r="L38" s="3"/>
      <c r="M38" s="4"/>
    </row>
    <row r="39" spans="1:13" x14ac:dyDescent="0.25">
      <c r="A39" t="s">
        <v>58</v>
      </c>
      <c r="K39" s="3">
        <v>45000</v>
      </c>
    </row>
    <row r="40" spans="1:13" x14ac:dyDescent="0.25">
      <c r="A40" t="s">
        <v>59</v>
      </c>
      <c r="K40" s="3">
        <v>133000</v>
      </c>
    </row>
    <row r="41" spans="1:13" x14ac:dyDescent="0.25">
      <c r="A41" t="s">
        <v>60</v>
      </c>
      <c r="K41" s="3">
        <v>50000</v>
      </c>
    </row>
    <row r="42" spans="1:13" x14ac:dyDescent="0.25">
      <c r="A42" t="s">
        <v>61</v>
      </c>
      <c r="K42" s="3">
        <v>50000</v>
      </c>
    </row>
    <row r="43" spans="1:13" x14ac:dyDescent="0.25">
      <c r="A43" t="s">
        <v>62</v>
      </c>
      <c r="K43" s="3">
        <v>100000</v>
      </c>
    </row>
    <row r="44" spans="1:13" x14ac:dyDescent="0.25">
      <c r="A44" t="s">
        <v>63</v>
      </c>
      <c r="K44" s="3">
        <v>42709</v>
      </c>
    </row>
    <row r="45" spans="1:13" x14ac:dyDescent="0.25">
      <c r="J45" s="9" t="s">
        <v>6</v>
      </c>
      <c r="K45" s="3">
        <f>SUM(K31:K44)</f>
        <v>2886780</v>
      </c>
    </row>
    <row r="47" spans="1:13" x14ac:dyDescent="0.25">
      <c r="B47" s="17" t="s">
        <v>67</v>
      </c>
      <c r="C47" s="17"/>
      <c r="D47" s="17"/>
      <c r="E47" s="18"/>
      <c r="F47" s="18"/>
      <c r="G47" s="18"/>
      <c r="H47" s="18"/>
      <c r="I47" s="18"/>
      <c r="J47" s="18"/>
      <c r="K47" s="18"/>
      <c r="L47" s="18"/>
      <c r="M47" s="2"/>
    </row>
    <row r="48" spans="1:13" x14ac:dyDescent="0.25">
      <c r="B48" s="17" t="s">
        <v>40</v>
      </c>
      <c r="C48" s="17"/>
      <c r="D48" s="17"/>
      <c r="E48" s="18"/>
      <c r="F48" s="18"/>
      <c r="G48" s="18"/>
      <c r="H48" s="18"/>
      <c r="I48" s="18"/>
      <c r="J48" s="18"/>
      <c r="K48" s="18"/>
      <c r="L48" s="18"/>
    </row>
    <row r="49" spans="1:12" x14ac:dyDescent="0.25">
      <c r="D49" s="3"/>
      <c r="F49" s="3"/>
      <c r="G49" s="3"/>
      <c r="H49" s="3"/>
      <c r="I49" s="3"/>
      <c r="J49" s="3"/>
      <c r="K49" s="3"/>
      <c r="L49" s="3"/>
    </row>
    <row r="50" spans="1:12" x14ac:dyDescent="0.25">
      <c r="A50" s="10" t="s">
        <v>38</v>
      </c>
      <c r="E50" s="3"/>
      <c r="F50" s="3"/>
      <c r="G50" s="3"/>
      <c r="H50" s="3"/>
      <c r="I50" s="3"/>
      <c r="J50" s="3"/>
      <c r="K50" s="3"/>
      <c r="L50" s="3"/>
    </row>
    <row r="52" spans="1:12" ht="21" x14ac:dyDescent="0.35">
      <c r="E52" s="11" t="s">
        <v>9</v>
      </c>
    </row>
    <row r="55" spans="1:12" ht="38.25" customHeight="1" x14ac:dyDescent="0.25"/>
    <row r="56" spans="1:12" ht="75" x14ac:dyDescent="0.25">
      <c r="A56" s="20" t="s">
        <v>32</v>
      </c>
      <c r="B56" s="19" t="s">
        <v>64</v>
      </c>
      <c r="C56" s="20" t="s">
        <v>17</v>
      </c>
      <c r="D56" s="20" t="s">
        <v>69</v>
      </c>
      <c r="E56" s="19"/>
      <c r="F56" s="20" t="s">
        <v>16</v>
      </c>
      <c r="G56" s="19"/>
      <c r="H56" s="20" t="s">
        <v>18</v>
      </c>
      <c r="I56" s="19"/>
      <c r="J56" s="20" t="s">
        <v>65</v>
      </c>
      <c r="K56" s="19"/>
      <c r="L56" s="20" t="s">
        <v>66</v>
      </c>
    </row>
    <row r="57" spans="1:12" ht="30" x14ac:dyDescent="0.25">
      <c r="A57" t="s">
        <v>10</v>
      </c>
      <c r="B57" s="5" t="s">
        <v>28</v>
      </c>
      <c r="C57" s="3">
        <v>173970</v>
      </c>
      <c r="D57" s="3">
        <v>91000</v>
      </c>
      <c r="E57" s="3"/>
      <c r="F57" s="3">
        <v>70000</v>
      </c>
      <c r="G57" s="3"/>
      <c r="H57" s="3"/>
      <c r="I57" s="3"/>
      <c r="J57" s="3"/>
    </row>
    <row r="58" spans="1:12" ht="30" x14ac:dyDescent="0.25">
      <c r="A58">
        <v>1</v>
      </c>
      <c r="B58" s="5" t="s">
        <v>36</v>
      </c>
      <c r="C58" s="3">
        <v>91000</v>
      </c>
      <c r="D58" s="3"/>
      <c r="E58" s="3"/>
      <c r="F58" s="3">
        <v>75000</v>
      </c>
      <c r="G58" s="3"/>
      <c r="H58" s="3"/>
      <c r="I58" s="3"/>
      <c r="J58" s="3"/>
    </row>
    <row r="59" spans="1:12" ht="45" x14ac:dyDescent="0.25">
      <c r="A59">
        <v>1</v>
      </c>
      <c r="B59" s="5" t="s">
        <v>29</v>
      </c>
      <c r="C59" s="3">
        <v>50000</v>
      </c>
      <c r="D59" s="3">
        <v>24000</v>
      </c>
      <c r="E59" s="3"/>
      <c r="F59" s="3"/>
      <c r="G59" s="3"/>
      <c r="H59" s="3"/>
      <c r="I59" s="3"/>
      <c r="J59" s="3"/>
    </row>
    <row r="60" spans="1:12" x14ac:dyDescent="0.25">
      <c r="A60">
        <v>1</v>
      </c>
      <c r="B60" t="s">
        <v>3</v>
      </c>
      <c r="C60" s="3">
        <v>61200</v>
      </c>
      <c r="D60" s="3"/>
      <c r="E60" s="3"/>
      <c r="F60" s="3">
        <v>15000</v>
      </c>
      <c r="G60" s="3"/>
      <c r="H60" s="3"/>
      <c r="I60" s="3"/>
      <c r="J60" s="3"/>
    </row>
    <row r="61" spans="1:12" x14ac:dyDescent="0.25">
      <c r="A61">
        <v>1</v>
      </c>
      <c r="B61" t="s">
        <v>11</v>
      </c>
      <c r="C61" s="3">
        <v>75000</v>
      </c>
      <c r="D61" s="3"/>
      <c r="E61" s="3"/>
      <c r="F61" s="3">
        <v>50000</v>
      </c>
      <c r="G61" s="3"/>
      <c r="H61" s="3"/>
      <c r="I61" s="3"/>
      <c r="J61" s="3"/>
    </row>
    <row r="62" spans="1:12" x14ac:dyDescent="0.25">
      <c r="A62">
        <v>1</v>
      </c>
      <c r="B62" t="s">
        <v>30</v>
      </c>
      <c r="C62" s="3">
        <v>58800</v>
      </c>
      <c r="D62" s="3"/>
      <c r="E62" s="3"/>
      <c r="F62" s="3">
        <v>32000</v>
      </c>
      <c r="G62" s="3"/>
      <c r="H62" s="3"/>
      <c r="I62" s="3"/>
      <c r="J62" s="3"/>
    </row>
    <row r="63" spans="1:12" x14ac:dyDescent="0.25">
      <c r="A63">
        <v>1</v>
      </c>
      <c r="B63" t="s">
        <v>12</v>
      </c>
      <c r="C63" s="3">
        <v>42000</v>
      </c>
      <c r="D63" s="3"/>
      <c r="E63" s="3"/>
      <c r="F63" s="3"/>
      <c r="G63" s="3"/>
      <c r="H63" s="3"/>
      <c r="I63" s="3"/>
      <c r="J63" s="3"/>
    </row>
    <row r="64" spans="1:12" x14ac:dyDescent="0.25">
      <c r="A64">
        <v>1</v>
      </c>
      <c r="B64" s="10" t="s">
        <v>42</v>
      </c>
      <c r="C64" s="3">
        <v>56000</v>
      </c>
      <c r="D64" s="3"/>
      <c r="E64" s="3"/>
      <c r="F64" s="3">
        <v>10000</v>
      </c>
      <c r="G64" s="3"/>
      <c r="H64" s="3"/>
      <c r="I64" s="3"/>
      <c r="J64" s="3"/>
    </row>
    <row r="65" spans="1:12" ht="30" x14ac:dyDescent="0.25">
      <c r="A65">
        <v>1</v>
      </c>
      <c r="B65" s="5" t="s">
        <v>31</v>
      </c>
      <c r="C65" s="3">
        <v>84000</v>
      </c>
      <c r="D65" s="3"/>
      <c r="E65" s="3"/>
      <c r="F65" s="3"/>
      <c r="G65" s="3"/>
      <c r="H65" s="3">
        <v>100000</v>
      </c>
      <c r="I65" s="3"/>
      <c r="J65" s="3"/>
    </row>
    <row r="66" spans="1:12" x14ac:dyDescent="0.25">
      <c r="C66" s="3"/>
      <c r="D66" s="3"/>
      <c r="E66" s="3"/>
      <c r="F66" s="3"/>
      <c r="G66" s="3"/>
      <c r="H66" s="3"/>
      <c r="I66" s="3"/>
      <c r="J66" s="3"/>
    </row>
    <row r="67" spans="1:12" x14ac:dyDescent="0.25">
      <c r="C67" s="3">
        <f>SUM(C57:C65)</f>
        <v>691970</v>
      </c>
      <c r="D67" s="3">
        <f>SUM(D57:D66)</f>
        <v>115000</v>
      </c>
      <c r="E67" s="3"/>
      <c r="F67" s="3">
        <f>SUM(F57:F66)</f>
        <v>252000</v>
      </c>
      <c r="G67" s="3"/>
      <c r="H67" s="3">
        <f>SUM(H57:H66)</f>
        <v>100000</v>
      </c>
      <c r="I67" s="3"/>
      <c r="J67" s="3">
        <f>SUM(D67:I67)</f>
        <v>467000</v>
      </c>
      <c r="L67" s="3">
        <f>C67-J67</f>
        <v>224970</v>
      </c>
    </row>
    <row r="68" spans="1:12" x14ac:dyDescent="0.25">
      <c r="A68">
        <v>10</v>
      </c>
      <c r="C68" s="3"/>
      <c r="D68" s="3"/>
      <c r="E68" s="3"/>
      <c r="F68" s="3"/>
      <c r="G68" s="3"/>
      <c r="H68" s="3"/>
      <c r="I68" s="3"/>
      <c r="J68" s="3"/>
    </row>
    <row r="69" spans="1:12" x14ac:dyDescent="0.25">
      <c r="C69" s="3"/>
      <c r="D69" s="3"/>
      <c r="E69" s="3"/>
      <c r="F69" s="3"/>
      <c r="G69" s="3"/>
      <c r="H69" s="3"/>
      <c r="I69" s="3"/>
      <c r="J69" s="3"/>
    </row>
    <row r="70" spans="1:12" x14ac:dyDescent="0.25">
      <c r="C70" s="3"/>
      <c r="D70" s="3"/>
      <c r="E70" s="3"/>
      <c r="F70" s="3"/>
      <c r="G70" s="3"/>
      <c r="H70" s="3"/>
      <c r="I70" s="3"/>
      <c r="J70" s="3"/>
    </row>
    <row r="71" spans="1:12" x14ac:dyDescent="0.25">
      <c r="C71" s="3"/>
      <c r="D71" s="3"/>
      <c r="E71" s="3"/>
      <c r="F71" s="3"/>
      <c r="G71" s="3"/>
      <c r="H71" s="3"/>
      <c r="I71" s="3"/>
      <c r="J71" s="3"/>
    </row>
    <row r="72" spans="1:12" x14ac:dyDescent="0.25">
      <c r="A72" t="s">
        <v>33</v>
      </c>
      <c r="C72" s="3"/>
      <c r="D72" s="3"/>
      <c r="E72" s="3"/>
      <c r="F72" s="3"/>
      <c r="G72" s="3"/>
      <c r="H72" s="3"/>
      <c r="I72" s="3"/>
      <c r="J72" s="3"/>
    </row>
    <row r="73" spans="1:12" x14ac:dyDescent="0.25">
      <c r="A73">
        <v>3</v>
      </c>
      <c r="B73" t="s">
        <v>2</v>
      </c>
      <c r="C73" s="3">
        <v>252000</v>
      </c>
      <c r="D73" s="3" t="s">
        <v>15</v>
      </c>
      <c r="E73" s="3" t="s">
        <v>34</v>
      </c>
      <c r="F73" s="3"/>
      <c r="G73" s="3"/>
      <c r="H73" s="3"/>
      <c r="I73" s="3"/>
      <c r="J73" s="3"/>
    </row>
    <row r="74" spans="1:12" x14ac:dyDescent="0.25">
      <c r="A74" t="s">
        <v>13</v>
      </c>
      <c r="B74" t="s">
        <v>2</v>
      </c>
      <c r="C74" s="3">
        <v>78030</v>
      </c>
      <c r="D74" s="3" t="s">
        <v>15</v>
      </c>
      <c r="E74" s="3" t="s">
        <v>35</v>
      </c>
      <c r="F74" s="3"/>
      <c r="G74" s="3"/>
      <c r="H74" s="3"/>
      <c r="I74" s="3"/>
      <c r="J74" s="3"/>
    </row>
    <row r="75" spans="1:12" ht="30" x14ac:dyDescent="0.25">
      <c r="B75" s="5" t="s">
        <v>68</v>
      </c>
      <c r="C75" s="3">
        <f>C73-C74</f>
        <v>173970</v>
      </c>
      <c r="D75" s="3"/>
      <c r="E75" s="3"/>
      <c r="F75" s="3"/>
      <c r="G75" s="3"/>
      <c r="H75" s="3"/>
      <c r="I75" s="3"/>
      <c r="J75" s="3"/>
    </row>
    <row r="76" spans="1:12" x14ac:dyDescent="0.25">
      <c r="C76" s="3"/>
      <c r="D76" s="3"/>
      <c r="E76" s="3"/>
      <c r="F76" s="3"/>
      <c r="G76" s="3"/>
      <c r="H76" s="3"/>
      <c r="I76" s="3"/>
      <c r="J76" s="3"/>
    </row>
  </sheetData>
  <printOptions headings="1" gridLines="1"/>
  <pageMargins left="0.5" right="0" top="0.25" bottom="0.32" header="0" footer="0.15"/>
  <pageSetup scale="80" orientation="landscape" r:id="rId1"/>
  <headerFoot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drivers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Goodwin</dc:creator>
  <cp:lastModifiedBy>Bob Rusten</cp:lastModifiedBy>
  <cp:lastPrinted>2014-02-10T17:40:09Z</cp:lastPrinted>
  <dcterms:created xsi:type="dcterms:W3CDTF">2013-11-13T18:09:11Z</dcterms:created>
  <dcterms:modified xsi:type="dcterms:W3CDTF">2014-02-10T17:42:53Z</dcterms:modified>
</cp:coreProperties>
</file>